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 activeTab="1"/>
  </bookViews>
  <sheets>
    <sheet name="Table 1 " sheetId="8" r:id="rId1"/>
    <sheet name="T-2421-45-06-01-01-006" sheetId="18" r:id="rId2"/>
  </sheets>
  <definedNames>
    <definedName name="_xlnm._FilterDatabase" localSheetId="1" hidden="1">'T-2421-45-06-01-01-006'!$A$5:$G$12</definedName>
    <definedName name="_xlnm.Print_Area" localSheetId="1">'T-2421-45-06-01-01-006'!$A$1:$G$46</definedName>
    <definedName name="_xlnm.Print_Area" localSheetId="0">'Table 1 '!$A$1:$F$8</definedName>
  </definedNames>
  <calcPr calcId="124519"/>
</workbook>
</file>

<file path=xl/calcChain.xml><?xml version="1.0" encoding="utf-8"?>
<calcChain xmlns="http://schemas.openxmlformats.org/spreadsheetml/2006/main">
  <c r="G7" i="18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6"/>
  <c r="G65" l="1"/>
  <c r="G66" s="1"/>
  <c r="G36" l="1"/>
  <c r="F4" s="1"/>
</calcChain>
</file>

<file path=xl/sharedStrings.xml><?xml version="1.0" encoding="utf-8"?>
<sst xmlns="http://schemas.openxmlformats.org/spreadsheetml/2006/main" count="165" uniqueCount="134">
  <si>
    <t>Section</t>
  </si>
  <si>
    <t>WBS No</t>
  </si>
  <si>
    <t>Services Cost</t>
  </si>
  <si>
    <t xml:space="preserve"> Payment Received</t>
  </si>
  <si>
    <t>SL.No</t>
  </si>
  <si>
    <t>Gadwal Town</t>
  </si>
  <si>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</si>
  <si>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</si>
  <si>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</si>
  <si>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</si>
  <si>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</si>
  <si>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</si>
  <si>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</si>
  <si>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</si>
  <si>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</si>
  <si>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</si>
  <si>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</si>
  <si>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</si>
  <si>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</si>
  <si>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</si>
  <si>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</si>
  <si>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</si>
  <si>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</si>
  <si>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</si>
  <si>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</si>
  <si>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</si>
  <si>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</si>
  <si>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</si>
  <si>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</si>
  <si>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</si>
  <si>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Signature of the Contractor.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</si>
  <si>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</si>
  <si>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</si>
  <si>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</si>
  <si>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</si>
  <si>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</si>
  <si>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</si>
  <si>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</si>
  <si>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Mass concreting of supports incl. cement</t>
  </si>
  <si>
    <t>SWR10356</t>
  </si>
  <si>
    <t>KG</t>
  </si>
  <si>
    <t>KM</t>
  </si>
  <si>
    <t>SET</t>
  </si>
  <si>
    <t>S-GI Bolts &amp; Nuts,Washers etc.,</t>
  </si>
  <si>
    <t>SMR11488</t>
  </si>
  <si>
    <t>ERECTION OF LINES-Erection of 9.1M Pole</t>
  </si>
  <si>
    <t>SWR10343</t>
  </si>
  <si>
    <t>EXCAVATION OF PIT (2.6" x 2.6" x 6.0")</t>
  </si>
  <si>
    <t>SWR10107</t>
  </si>
  <si>
    <t>SubTrnsprt 9M PSCC Pole incl. L&amp;UL&lt;10KM</t>
  </si>
  <si>
    <t>SWR20308</t>
  </si>
  <si>
    <t>Amount</t>
  </si>
  <si>
    <t>Rates per Unit</t>
  </si>
  <si>
    <t>Face Value</t>
  </si>
  <si>
    <t>SCHEDULE</t>
  </si>
  <si>
    <t>SWR10357</t>
  </si>
  <si>
    <t>ERECT. OF LINES-Providing of earthing</t>
  </si>
  <si>
    <t>SWR21590</t>
  </si>
  <si>
    <t>Erection of 8.0Mts PSCC Poles for stuts</t>
  </si>
  <si>
    <t>SWR20307</t>
  </si>
  <si>
    <t>SubTrnsprt 8M PSCC Pole incl. L&amp;UL&lt;10KM</t>
  </si>
  <si>
    <t>SWR10105</t>
  </si>
  <si>
    <t>EXCAVATION OF PIT (2.6" x 2.6" x 5.0')</t>
  </si>
  <si>
    <t>SWR10366</t>
  </si>
  <si>
    <t>Stringing 100sqmm 33/11kv Line 3 Cond SC</t>
  </si>
  <si>
    <t>Date of Payment</t>
  </si>
  <si>
    <t>Discription</t>
  </si>
  <si>
    <t>K.T Doddy</t>
  </si>
  <si>
    <t>T-2421-45-06-01-01-002</t>
  </si>
  <si>
    <t>Erection of 1No. 5MVA Addl. PTR on existing 1X5MVA PTR thus making total PTR capacity of 2X5MVA  PTRs at 33/11KV Erkichedu SS in K.T. Doddy section in Gadwal circle under T&amp;D PTR Augmentation Works (Summer  Action Plan 2025).</t>
  </si>
  <si>
    <t>Rajoli</t>
  </si>
  <si>
    <t>T-2421-45-06-01-01-003</t>
  </si>
  <si>
    <t xml:space="preserve"> Estimate for erection of 1No. 5MVA Addl. PTR to the existing 1X5MVA PTR thus making total PTR capacity of 2X5MVA  PTRs at 33/11KV Rajoli Sub-Station in Rajoli section in Gadwal circle under T&amp;D PTR Augmentation Works( Summer  Action Plan 2025).
</t>
  </si>
  <si>
    <t>Ieeja</t>
  </si>
  <si>
    <t>T-2431-45-06-01-01-003</t>
  </si>
  <si>
    <t>Estimate for erection of 1.56 KM Addl. 33 KV line for charging of new 33/11 KV SS Medikonda</t>
  </si>
  <si>
    <t>Aalmpur</t>
  </si>
  <si>
    <t>T-2431-45-06-01-01-005</t>
  </si>
  <si>
    <t>Estimate for erection of 1.2 KM 33 KV interlinking line between 33/11 KV venkatapuram ss and 33 KV shanthinagar-I feeder to provide alternate source between 132/33 KV ieeza and 132/33 KV Alampur ss</t>
  </si>
  <si>
    <t>T-2431-45-06-01-01-006</t>
  </si>
  <si>
    <t>Estimate for erection of 0.2 KM 33 KV line &amp; 33 KV VCB at 132/33 KV SS Gadwal to provide alternate source to Gadwal new ss in Gadwal Town section</t>
  </si>
  <si>
    <t>TENDER PROCESSING ESTIMATES LIST AS ON 19.12.2024</t>
  </si>
  <si>
    <t>Gadwal</t>
  </si>
  <si>
    <t>Providing of MS- Staircase for ERO Building in Gadwal Division of Gadwal Circle</t>
  </si>
  <si>
    <t>12.12.2024</t>
  </si>
  <si>
    <t>18.12.2024</t>
  </si>
  <si>
    <t>17.12.2024</t>
  </si>
  <si>
    <t>04.12.2024</t>
  </si>
  <si>
    <t>SWR10460</t>
  </si>
  <si>
    <t>Erection of 33kv VCB</t>
  </si>
  <si>
    <t>SWR10198</t>
  </si>
  <si>
    <t>LOADING of 33 KV VCBs&amp;Panel boards</t>
  </si>
  <si>
    <t>SWR10516</t>
  </si>
  <si>
    <t>UNLOADING of 33 KV VCBs&amp;Panel boards</t>
  </si>
  <si>
    <t>SWR10424</t>
  </si>
  <si>
    <t>Fixing of Pad clamps for AB Switch</t>
  </si>
  <si>
    <t>SWR10421</t>
  </si>
  <si>
    <t>Fixing of T- clamp</t>
  </si>
  <si>
    <t>SWR11866</t>
  </si>
  <si>
    <t>Transport of Cond Drum,VCBs &gt;100&amp; &lt;200Km</t>
  </si>
  <si>
    <t>SWR11771</t>
  </si>
  <si>
    <t>Erect-24V Batery with Chrgr incl grot-SS</t>
  </si>
  <si>
    <t>SWR10392</t>
  </si>
  <si>
    <t>Erection of  33kv ABSwitch incl earthing</t>
  </si>
  <si>
    <t>TO</t>
  </si>
  <si>
    <t>SMR11482</t>
  </si>
  <si>
    <t>S-CI Pipe earthing 100mm dia 2.75m long</t>
  </si>
  <si>
    <t>SWR12331</t>
  </si>
  <si>
    <t>AB Switch Coil Earthing GI No. 8 Wire</t>
  </si>
  <si>
    <t>SWR10307</t>
  </si>
  <si>
    <t>FABR-Drilling of holes upto 20 mm dia 4</t>
  </si>
  <si>
    <t>SMR24940</t>
  </si>
  <si>
    <t>S-2 Hole 4 Bolt Pad Clamp for Panther Cd</t>
  </si>
  <si>
    <t>SMR40013</t>
  </si>
  <si>
    <t>Sup Spacer T-clamps dble dppr zebra/Pant</t>
  </si>
  <si>
    <t xml:space="preserve"> Superintending Engineer I/c</t>
  </si>
  <si>
    <t>SWR10109</t>
  </si>
  <si>
    <t>EXCAVATION OF PIT(3.0" x 3.0" x 7.6")</t>
  </si>
  <si>
    <t>SWR20976</t>
  </si>
  <si>
    <t>Erection of 33kv LA-3Nos Line type</t>
  </si>
  <si>
    <t>SWR11185</t>
  </si>
  <si>
    <t>SubTrnsprt any Spun Pole incl. L&amp;UL&lt;10KM</t>
  </si>
  <si>
    <t>SWR10350</t>
  </si>
  <si>
    <t>Erection of Spun pole 12.5Mt</t>
  </si>
  <si>
    <t>SWR11274</t>
  </si>
  <si>
    <t>Erect-33KV DP Structure with 11M Poles</t>
  </si>
  <si>
    <t>SWR10206</t>
  </si>
  <si>
    <t>LOADING of MS Channel,Angles,Flats&amp;Rods</t>
  </si>
  <si>
    <t>SWR10524</t>
  </si>
  <si>
    <t>UNLOADING of MS Channel,Angles,Flats&amp;Rod</t>
  </si>
  <si>
    <t xml:space="preserve">Name of the work:  Erection of 0.2 KM 33 KV line with 33 KV VCB at 132/33 KV SS Gadwal to provide alternate source to Gadwal new SS in Gadwal Town section in Gadwal Circle. (Summer Action Plan-2025) (WBS No. T-2431-45-06-01-01-006)
                                                       </t>
  </si>
  <si>
    <t>Agency which is excavating must use the CBUD App before commencing any excavation on public lands/roads in the state</t>
  </si>
  <si>
    <t>Agreement concluded with available SSR-2024-25 codes</t>
  </si>
  <si>
    <t>The required materials will be Supplied by the TGSPDCL on free of cost except which are not available matching materials in stores.</t>
  </si>
</sst>
</file>

<file path=xl/styles.xml><?xml version="1.0" encoding="utf-8"?>
<styleSheet xmlns="http://schemas.openxmlformats.org/spreadsheetml/2006/main">
  <fonts count="18">
    <font>
      <sz val="10"/>
      <color rgb="FF000000"/>
      <name val="Times New Roman"/>
      <charset val="204"/>
    </font>
    <font>
      <b/>
      <sz val="20"/>
      <color rgb="FF000000"/>
      <name val="Century Gothic"/>
      <family val="2"/>
    </font>
    <font>
      <b/>
      <sz val="14.5"/>
      <color rgb="FF000000"/>
      <name val="Times New Roman"/>
      <family val="1"/>
    </font>
    <font>
      <sz val="14.5"/>
      <color rgb="FF000000"/>
      <name val="Times New Roman"/>
      <family val="1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  <font>
      <b/>
      <sz val="16"/>
      <name val="Century Gothic"/>
      <family val="2"/>
    </font>
    <font>
      <b/>
      <sz val="16"/>
      <color rgb="FF000000"/>
      <name val="Century Gothic"/>
      <family val="2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9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center" vertical="top"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7" fillId="0" borderId="0" xfId="1" applyFont="1" applyFill="1"/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left"/>
    </xf>
    <xf numFmtId="0" fontId="11" fillId="0" borderId="0" xfId="1" applyFont="1" applyFill="1" applyBorder="1"/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12" fillId="0" borderId="0" xfId="1" applyFont="1" applyFill="1" applyAlignment="1">
      <alignment horizontal="left"/>
    </xf>
    <xf numFmtId="0" fontId="12" fillId="0" borderId="0" xfId="1" applyFont="1" applyFill="1" applyAlignment="1">
      <alignment horizontal="center" vertical="center"/>
    </xf>
    <xf numFmtId="2" fontId="5" fillId="0" borderId="0" xfId="1" applyNumberFormat="1" applyFont="1" applyFill="1" applyBorder="1"/>
    <xf numFmtId="2" fontId="6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vertical="top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top" wrapText="1"/>
    </xf>
    <xf numFmtId="2" fontId="13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/>
    </xf>
    <xf numFmtId="0" fontId="5" fillId="0" borderId="0" xfId="1" applyFont="1" applyFill="1" applyBorder="1" applyAlignment="1">
      <alignment horizontal="center" wrapText="1"/>
    </xf>
    <xf numFmtId="0" fontId="13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2" fontId="13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/>
    </xf>
    <xf numFmtId="0" fontId="11" fillId="0" borderId="1" xfId="2" applyFont="1" applyFill="1" applyBorder="1" applyAlignment="1">
      <alignment horizontal="left" vertical="center"/>
    </xf>
    <xf numFmtId="0" fontId="13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justify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vertical="top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/>
    </xf>
    <xf numFmtId="0" fontId="14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5" fillId="0" borderId="0" xfId="1" applyFont="1" applyFill="1" applyAlignment="1">
      <alignment horizontal="left" vertical="top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right" vertical="top" wrapText="1"/>
    </xf>
    <xf numFmtId="0" fontId="5" fillId="0" borderId="1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left" vertical="center" wrapText="1"/>
    </xf>
    <xf numFmtId="0" fontId="11" fillId="0" borderId="11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10" xfId="1" applyFont="1" applyFill="1" applyBorder="1" applyAlignment="1">
      <alignment horizontal="left" vertical="center" wrapText="1"/>
    </xf>
    <xf numFmtId="0" fontId="11" fillId="0" borderId="9" xfId="1" applyFont="1" applyFill="1" applyBorder="1" applyAlignment="1">
      <alignment horizontal="left"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/>
    </xf>
    <xf numFmtId="0" fontId="13" fillId="0" borderId="7" xfId="1" applyFont="1" applyBorder="1" applyAlignment="1">
      <alignment horizontal="right" vertical="center"/>
    </xf>
    <xf numFmtId="0" fontId="13" fillId="0" borderId="6" xfId="1" applyFont="1" applyBorder="1" applyAlignment="1">
      <alignment horizontal="right" vertical="center"/>
    </xf>
    <xf numFmtId="0" fontId="13" fillId="0" borderId="3" xfId="1" applyFont="1" applyBorder="1" applyAlignment="1">
      <alignment horizontal="right" vertical="center"/>
    </xf>
    <xf numFmtId="0" fontId="11" fillId="0" borderId="0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view="pageBreakPreview" zoomScale="70" zoomScaleSheetLayoutView="70" workbookViewId="0">
      <selection activeCell="D7" sqref="D7"/>
    </sheetView>
  </sheetViews>
  <sheetFormatPr defaultRowHeight="12.75"/>
  <cols>
    <col min="1" max="1" width="10" style="1" customWidth="1"/>
    <col min="2" max="2" width="19" style="1" customWidth="1"/>
    <col min="3" max="3" width="42.83203125" style="2" customWidth="1"/>
    <col min="4" max="4" width="114.83203125" customWidth="1"/>
    <col min="5" max="5" width="27" customWidth="1"/>
    <col min="6" max="6" width="26" style="1" customWidth="1"/>
    <col min="7" max="7" width="25.83203125" hidden="1" customWidth="1"/>
    <col min="8" max="8" width="9.33203125" style="1"/>
  </cols>
  <sheetData>
    <row r="1" spans="1:8" ht="51" customHeight="1">
      <c r="A1" s="65" t="s">
        <v>81</v>
      </c>
      <c r="B1" s="66"/>
      <c r="C1" s="66"/>
      <c r="D1" s="66"/>
      <c r="E1" s="66"/>
      <c r="F1" s="67"/>
    </row>
    <row r="2" spans="1:8" s="50" customFormat="1" ht="42.75" customHeight="1">
      <c r="A2" s="45" t="s">
        <v>4</v>
      </c>
      <c r="B2" s="45" t="s">
        <v>0</v>
      </c>
      <c r="C2" s="45" t="s">
        <v>1</v>
      </c>
      <c r="D2" s="45" t="s">
        <v>66</v>
      </c>
      <c r="E2" s="45" t="s">
        <v>2</v>
      </c>
      <c r="F2" s="53" t="s">
        <v>65</v>
      </c>
      <c r="G2" s="50" t="s">
        <v>3</v>
      </c>
      <c r="H2" s="51"/>
    </row>
    <row r="3" spans="1:8" s="50" customFormat="1" ht="85.5" customHeight="1">
      <c r="A3" s="45">
        <v>1</v>
      </c>
      <c r="B3" s="45" t="s">
        <v>82</v>
      </c>
      <c r="C3" s="46">
        <v>989000002883</v>
      </c>
      <c r="D3" s="62" t="s">
        <v>83</v>
      </c>
      <c r="E3" s="56">
        <v>127370.93999999999</v>
      </c>
      <c r="F3" s="49" t="s">
        <v>87</v>
      </c>
      <c r="H3" s="51"/>
    </row>
    <row r="4" spans="1:8" s="50" customFormat="1" ht="85.5" customHeight="1">
      <c r="A4" s="45">
        <v>2</v>
      </c>
      <c r="B4" s="45" t="s">
        <v>67</v>
      </c>
      <c r="C4" s="46" t="s">
        <v>68</v>
      </c>
      <c r="D4" s="55" t="s">
        <v>69</v>
      </c>
      <c r="E4" s="56">
        <v>270468.12</v>
      </c>
      <c r="F4" s="49" t="s">
        <v>84</v>
      </c>
      <c r="H4" s="51"/>
    </row>
    <row r="5" spans="1:8" s="50" customFormat="1" ht="85.5" customHeight="1">
      <c r="A5" s="45">
        <v>3</v>
      </c>
      <c r="B5" s="45" t="s">
        <v>70</v>
      </c>
      <c r="C5" s="46" t="s">
        <v>71</v>
      </c>
      <c r="D5" s="55" t="s">
        <v>72</v>
      </c>
      <c r="E5" s="56">
        <v>313265.3</v>
      </c>
      <c r="F5" s="53" t="s">
        <v>84</v>
      </c>
      <c r="H5" s="51"/>
    </row>
    <row r="6" spans="1:8" s="50" customFormat="1" ht="85.5" customHeight="1">
      <c r="A6" s="45">
        <v>4</v>
      </c>
      <c r="B6" s="45" t="s">
        <v>76</v>
      </c>
      <c r="C6" s="46" t="s">
        <v>77</v>
      </c>
      <c r="D6" s="52" t="s">
        <v>78</v>
      </c>
      <c r="E6" s="56">
        <v>371085.46</v>
      </c>
      <c r="F6" s="53" t="s">
        <v>86</v>
      </c>
      <c r="H6" s="51"/>
    </row>
    <row r="7" spans="1:8" s="50" customFormat="1" ht="85.5" customHeight="1">
      <c r="A7" s="45">
        <v>5</v>
      </c>
      <c r="B7" s="45" t="s">
        <v>5</v>
      </c>
      <c r="C7" s="46" t="s">
        <v>79</v>
      </c>
      <c r="D7" s="52" t="s">
        <v>80</v>
      </c>
      <c r="E7" s="56">
        <v>177848.48</v>
      </c>
      <c r="F7" s="49" t="s">
        <v>86</v>
      </c>
      <c r="H7" s="51"/>
    </row>
    <row r="8" spans="1:8" s="50" customFormat="1" ht="85.5" customHeight="1">
      <c r="A8" s="45">
        <v>6</v>
      </c>
      <c r="B8" s="45" t="s">
        <v>73</v>
      </c>
      <c r="C8" s="45" t="s">
        <v>74</v>
      </c>
      <c r="D8" s="52" t="s">
        <v>75</v>
      </c>
      <c r="E8" s="56">
        <v>265446.02</v>
      </c>
      <c r="F8" s="53" t="s">
        <v>85</v>
      </c>
      <c r="H8" s="51"/>
    </row>
    <row r="9" spans="1:8" s="50" customFormat="1" ht="82.5" customHeight="1">
      <c r="A9" s="45"/>
      <c r="B9" s="45"/>
      <c r="C9" s="46"/>
      <c r="D9" s="52"/>
      <c r="E9" s="48"/>
      <c r="F9" s="49"/>
      <c r="H9" s="51"/>
    </row>
    <row r="10" spans="1:8" s="50" customFormat="1" ht="100.5" customHeight="1">
      <c r="A10" s="45"/>
      <c r="B10" s="45"/>
      <c r="C10" s="54"/>
      <c r="D10" s="52"/>
      <c r="E10" s="52"/>
      <c r="F10" s="53"/>
      <c r="H10" s="51"/>
    </row>
    <row r="11" spans="1:8" s="50" customFormat="1" ht="82.5" customHeight="1">
      <c r="A11" s="45"/>
      <c r="B11" s="45"/>
      <c r="C11" s="46"/>
      <c r="D11" s="52"/>
      <c r="E11" s="52"/>
      <c r="F11" s="49"/>
      <c r="H11" s="51"/>
    </row>
    <row r="12" spans="1:8" s="50" customFormat="1" ht="82.5" customHeight="1">
      <c r="A12" s="45"/>
      <c r="B12" s="45"/>
      <c r="C12" s="46"/>
      <c r="D12" s="52"/>
      <c r="E12" s="52"/>
      <c r="F12" s="49"/>
      <c r="H12" s="51"/>
    </row>
    <row r="13" spans="1:8" s="50" customFormat="1" ht="53.25" customHeight="1">
      <c r="A13" s="45"/>
      <c r="B13" s="45"/>
      <c r="C13" s="46"/>
      <c r="D13" s="47"/>
      <c r="E13" s="48"/>
      <c r="F13" s="49"/>
      <c r="H13" s="51"/>
    </row>
    <row r="14" spans="1:8" s="4" customFormat="1" ht="80.099999999999994" customHeight="1">
      <c r="A14" s="1"/>
      <c r="B14" s="1"/>
      <c r="C14" s="2"/>
      <c r="D14"/>
      <c r="E14"/>
      <c r="F14" s="44"/>
      <c r="H14" s="3"/>
    </row>
    <row r="15" spans="1:8" ht="77.25" customHeight="1"/>
  </sheetData>
  <mergeCells count="1">
    <mergeCell ref="A1:F1"/>
  </mergeCells>
  <printOptions horizontalCentered="1"/>
  <pageMargins left="0.2" right="0.2" top="0.35433070866141736" bottom="0.27559055118110237" header="0.31496062992125984" footer="0.31496062992125984"/>
  <pageSetup paperSize="9" scale="67" orientation="landscape" r:id="rId1"/>
  <rowBreaks count="1" manualBreakCount="1">
    <brk id="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86"/>
  <sheetViews>
    <sheetView tabSelected="1" showWhiteSpace="0" view="pageBreakPreview" zoomScale="115" zoomScaleSheetLayoutView="115" workbookViewId="0">
      <selection activeCell="B42" sqref="B42:G42"/>
    </sheetView>
  </sheetViews>
  <sheetFormatPr defaultRowHeight="15"/>
  <cols>
    <col min="1" max="1" width="9.6640625" style="6" customWidth="1"/>
    <col min="2" max="2" width="19.6640625" style="6" customWidth="1"/>
    <col min="3" max="3" width="67.5" style="7" customWidth="1"/>
    <col min="4" max="4" width="14" style="6" customWidth="1"/>
    <col min="5" max="5" width="9.1640625" style="6" customWidth="1"/>
    <col min="6" max="6" width="18.83203125" style="6" customWidth="1"/>
    <col min="7" max="7" width="25.83203125" style="6" customWidth="1"/>
    <col min="8" max="8" width="16" style="5" bestFit="1" customWidth="1"/>
    <col min="9" max="9" width="13.1640625" style="5" bestFit="1" customWidth="1"/>
    <col min="10" max="10" width="9.33203125" style="5"/>
    <col min="11" max="11" width="14.33203125" style="5" customWidth="1"/>
    <col min="12" max="12" width="12.83203125" style="5" bestFit="1" customWidth="1"/>
    <col min="13" max="16384" width="9.33203125" style="5"/>
  </cols>
  <sheetData>
    <row r="1" spans="1:8" s="43" customFormat="1" ht="21.75" customHeight="1">
      <c r="A1" s="74" t="s">
        <v>54</v>
      </c>
      <c r="B1" s="74"/>
      <c r="C1" s="74"/>
      <c r="D1" s="74"/>
      <c r="E1" s="74"/>
      <c r="F1" s="74"/>
      <c r="G1" s="74"/>
    </row>
    <row r="2" spans="1:8" ht="15" customHeight="1">
      <c r="A2" s="75" t="s">
        <v>130</v>
      </c>
      <c r="B2" s="76"/>
      <c r="C2" s="76"/>
      <c r="D2" s="76"/>
      <c r="E2" s="76"/>
      <c r="F2" s="76"/>
      <c r="G2" s="77"/>
    </row>
    <row r="3" spans="1:8" ht="29.25" customHeight="1">
      <c r="A3" s="78"/>
      <c r="B3" s="79"/>
      <c r="C3" s="79"/>
      <c r="D3" s="79"/>
      <c r="E3" s="79"/>
      <c r="F3" s="79"/>
      <c r="G3" s="80"/>
    </row>
    <row r="4" spans="1:8" ht="23.25" customHeight="1">
      <c r="A4" s="42"/>
      <c r="B4" s="41"/>
      <c r="C4" s="40"/>
      <c r="D4" s="81" t="s">
        <v>53</v>
      </c>
      <c r="E4" s="81"/>
      <c r="F4" s="39">
        <f>ROUNDUP(G36,0)</f>
        <v>177849</v>
      </c>
      <c r="G4" s="38"/>
    </row>
    <row r="5" spans="1:8" s="36" customFormat="1" ht="45.75" customHeight="1">
      <c r="A5" s="37" t="s">
        <v>26</v>
      </c>
      <c r="B5" s="37" t="s">
        <v>25</v>
      </c>
      <c r="C5" s="37" t="s">
        <v>24</v>
      </c>
      <c r="D5" s="37" t="s">
        <v>23</v>
      </c>
      <c r="E5" s="37" t="s">
        <v>22</v>
      </c>
      <c r="F5" s="37" t="s">
        <v>52</v>
      </c>
      <c r="G5" s="37" t="s">
        <v>51</v>
      </c>
    </row>
    <row r="6" spans="1:8" s="13" customFormat="1" ht="21" customHeight="1">
      <c r="A6" s="31">
        <v>1</v>
      </c>
      <c r="B6" s="34" t="s">
        <v>88</v>
      </c>
      <c r="C6" s="35" t="s">
        <v>89</v>
      </c>
      <c r="D6" s="34">
        <v>1</v>
      </c>
      <c r="E6" s="34" t="s">
        <v>36</v>
      </c>
      <c r="F6" s="33">
        <v>12500</v>
      </c>
      <c r="G6" s="32">
        <f>F6*D6</f>
        <v>12500</v>
      </c>
    </row>
    <row r="7" spans="1:8" s="13" customFormat="1" ht="21" customHeight="1">
      <c r="A7" s="31">
        <v>2</v>
      </c>
      <c r="B7" s="34" t="s">
        <v>92</v>
      </c>
      <c r="C7" s="35" t="s">
        <v>93</v>
      </c>
      <c r="D7" s="34">
        <v>1</v>
      </c>
      <c r="E7" s="34" t="s">
        <v>36</v>
      </c>
      <c r="F7" s="33">
        <v>1044.48</v>
      </c>
      <c r="G7" s="32">
        <f t="shared" ref="G7:G35" si="0">F7*D7</f>
        <v>1044.48</v>
      </c>
    </row>
    <row r="8" spans="1:8" s="13" customFormat="1" ht="21" customHeight="1">
      <c r="A8" s="31">
        <v>3</v>
      </c>
      <c r="B8" s="34" t="s">
        <v>98</v>
      </c>
      <c r="C8" s="35" t="s">
        <v>99</v>
      </c>
      <c r="D8" s="34">
        <v>1</v>
      </c>
      <c r="E8" s="34" t="s">
        <v>36</v>
      </c>
      <c r="F8" s="33">
        <v>8226.2999999999993</v>
      </c>
      <c r="G8" s="32">
        <f t="shared" si="0"/>
        <v>8226.2999999999993</v>
      </c>
    </row>
    <row r="9" spans="1:8" s="13" customFormat="1" ht="21" customHeight="1">
      <c r="A9" s="31">
        <v>4</v>
      </c>
      <c r="B9" s="34" t="s">
        <v>100</v>
      </c>
      <c r="C9" s="35" t="s">
        <v>101</v>
      </c>
      <c r="D9" s="34">
        <v>1</v>
      </c>
      <c r="E9" s="34" t="s">
        <v>36</v>
      </c>
      <c r="F9" s="33">
        <v>1050</v>
      </c>
      <c r="G9" s="32">
        <f t="shared" si="0"/>
        <v>1050</v>
      </c>
    </row>
    <row r="10" spans="1:8" s="13" customFormat="1" ht="21" customHeight="1">
      <c r="A10" s="31">
        <v>5</v>
      </c>
      <c r="B10" s="34" t="s">
        <v>44</v>
      </c>
      <c r="C10" s="35" t="s">
        <v>43</v>
      </c>
      <c r="D10" s="34">
        <v>30</v>
      </c>
      <c r="E10" s="34" t="s">
        <v>40</v>
      </c>
      <c r="F10" s="33">
        <v>117.5</v>
      </c>
      <c r="G10" s="32">
        <f t="shared" si="0"/>
        <v>3525</v>
      </c>
    </row>
    <row r="11" spans="1:8" s="13" customFormat="1" ht="21" customHeight="1">
      <c r="A11" s="31">
        <v>6</v>
      </c>
      <c r="B11" s="34" t="s">
        <v>90</v>
      </c>
      <c r="C11" s="35" t="s">
        <v>91</v>
      </c>
      <c r="D11" s="34">
        <v>2</v>
      </c>
      <c r="E11" s="34" t="s">
        <v>36</v>
      </c>
      <c r="F11" s="33">
        <v>1024</v>
      </c>
      <c r="G11" s="32">
        <f t="shared" si="0"/>
        <v>2048</v>
      </c>
    </row>
    <row r="12" spans="1:8" s="13" customFormat="1" ht="21" customHeight="1">
      <c r="A12" s="31">
        <v>7</v>
      </c>
      <c r="B12" s="34" t="s">
        <v>105</v>
      </c>
      <c r="C12" s="35" t="s">
        <v>106</v>
      </c>
      <c r="D12" s="34">
        <v>4</v>
      </c>
      <c r="E12" s="34" t="s">
        <v>36</v>
      </c>
      <c r="F12" s="33">
        <v>3486</v>
      </c>
      <c r="G12" s="32">
        <f t="shared" si="0"/>
        <v>13944</v>
      </c>
    </row>
    <row r="13" spans="1:8" ht="21" customHeight="1">
      <c r="A13" s="31">
        <v>8</v>
      </c>
      <c r="B13" s="34" t="s">
        <v>55</v>
      </c>
      <c r="C13" s="35" t="s">
        <v>56</v>
      </c>
      <c r="D13" s="34">
        <v>4</v>
      </c>
      <c r="E13" s="34" t="s">
        <v>36</v>
      </c>
      <c r="F13" s="33">
        <v>1234.2</v>
      </c>
      <c r="G13" s="32">
        <f t="shared" si="0"/>
        <v>4936.8</v>
      </c>
      <c r="H13" s="24"/>
    </row>
    <row r="14" spans="1:8" ht="21" customHeight="1">
      <c r="A14" s="31">
        <v>9</v>
      </c>
      <c r="B14" s="34" t="s">
        <v>94</v>
      </c>
      <c r="C14" s="35" t="s">
        <v>95</v>
      </c>
      <c r="D14" s="34">
        <v>12</v>
      </c>
      <c r="E14" s="34" t="s">
        <v>36</v>
      </c>
      <c r="F14" s="33">
        <v>116</v>
      </c>
      <c r="G14" s="32">
        <f t="shared" si="0"/>
        <v>1392</v>
      </c>
      <c r="H14" s="24"/>
    </row>
    <row r="15" spans="1:8" ht="21" customHeight="1">
      <c r="A15" s="31">
        <v>10</v>
      </c>
      <c r="B15" s="34" t="s">
        <v>96</v>
      </c>
      <c r="C15" s="35" t="s">
        <v>97</v>
      </c>
      <c r="D15" s="34">
        <v>9</v>
      </c>
      <c r="E15" s="34" t="s">
        <v>36</v>
      </c>
      <c r="F15" s="33">
        <v>116</v>
      </c>
      <c r="G15" s="32">
        <f t="shared" si="0"/>
        <v>1044</v>
      </c>
      <c r="H15" s="24"/>
    </row>
    <row r="16" spans="1:8" ht="21" customHeight="1">
      <c r="A16" s="31">
        <v>11</v>
      </c>
      <c r="B16" s="34" t="s">
        <v>102</v>
      </c>
      <c r="C16" s="35" t="s">
        <v>103</v>
      </c>
      <c r="D16" s="34">
        <v>6</v>
      </c>
      <c r="E16" s="34" t="s">
        <v>36</v>
      </c>
      <c r="F16" s="33">
        <v>4500</v>
      </c>
      <c r="G16" s="32">
        <f t="shared" si="0"/>
        <v>27000</v>
      </c>
      <c r="H16" s="24"/>
    </row>
    <row r="17" spans="1:8" ht="21" customHeight="1">
      <c r="A17" s="31">
        <v>12</v>
      </c>
      <c r="B17" s="34" t="s">
        <v>50</v>
      </c>
      <c r="C17" s="35" t="s">
        <v>49</v>
      </c>
      <c r="D17" s="34">
        <v>7</v>
      </c>
      <c r="E17" s="34" t="s">
        <v>36</v>
      </c>
      <c r="F17" s="32">
        <v>407.29</v>
      </c>
      <c r="G17" s="32">
        <f t="shared" si="0"/>
        <v>2851.03</v>
      </c>
      <c r="H17" s="24"/>
    </row>
    <row r="18" spans="1:8" ht="21" customHeight="1">
      <c r="A18" s="31">
        <v>13</v>
      </c>
      <c r="B18" s="34" t="s">
        <v>48</v>
      </c>
      <c r="C18" s="35" t="s">
        <v>47</v>
      </c>
      <c r="D18" s="34">
        <v>7</v>
      </c>
      <c r="E18" s="34" t="s">
        <v>36</v>
      </c>
      <c r="F18" s="33">
        <v>700</v>
      </c>
      <c r="G18" s="32">
        <f t="shared" si="0"/>
        <v>4900</v>
      </c>
      <c r="H18" s="24"/>
    </row>
    <row r="19" spans="1:8" ht="21" customHeight="1">
      <c r="A19" s="31">
        <v>14</v>
      </c>
      <c r="B19" s="34" t="s">
        <v>46</v>
      </c>
      <c r="C19" s="35" t="s">
        <v>45</v>
      </c>
      <c r="D19" s="34">
        <v>3</v>
      </c>
      <c r="E19" s="34" t="s">
        <v>36</v>
      </c>
      <c r="F19" s="33">
        <v>2400</v>
      </c>
      <c r="G19" s="32">
        <f t="shared" si="0"/>
        <v>7200</v>
      </c>
      <c r="H19" s="24"/>
    </row>
    <row r="20" spans="1:8" ht="21" customHeight="1">
      <c r="A20" s="31">
        <v>15</v>
      </c>
      <c r="B20" s="34" t="s">
        <v>63</v>
      </c>
      <c r="C20" s="35" t="s">
        <v>64</v>
      </c>
      <c r="D20" s="34">
        <v>0.2</v>
      </c>
      <c r="E20" s="34" t="s">
        <v>41</v>
      </c>
      <c r="F20" s="33">
        <v>12600.06</v>
      </c>
      <c r="G20" s="32">
        <f t="shared" si="0"/>
        <v>2520.0120000000002</v>
      </c>
      <c r="H20" s="24"/>
    </row>
    <row r="21" spans="1:8" ht="21" customHeight="1">
      <c r="A21" s="31">
        <v>16</v>
      </c>
      <c r="B21" s="34" t="s">
        <v>118</v>
      </c>
      <c r="C21" s="35" t="s">
        <v>119</v>
      </c>
      <c r="D21" s="34">
        <v>3</v>
      </c>
      <c r="E21" s="34" t="s">
        <v>42</v>
      </c>
      <c r="F21" s="33">
        <v>880</v>
      </c>
      <c r="G21" s="32">
        <f t="shared" si="0"/>
        <v>2640</v>
      </c>
      <c r="H21" s="24"/>
    </row>
    <row r="22" spans="1:8" ht="21" customHeight="1">
      <c r="A22" s="31">
        <v>17</v>
      </c>
      <c r="B22" s="34" t="s">
        <v>120</v>
      </c>
      <c r="C22" s="35" t="s">
        <v>121</v>
      </c>
      <c r="D22" s="34">
        <v>1</v>
      </c>
      <c r="E22" s="34" t="s">
        <v>36</v>
      </c>
      <c r="F22" s="33">
        <v>771.38</v>
      </c>
      <c r="G22" s="32">
        <f t="shared" si="0"/>
        <v>771.38</v>
      </c>
      <c r="H22" s="24"/>
    </row>
    <row r="23" spans="1:8" ht="21" customHeight="1">
      <c r="A23" s="31">
        <v>18</v>
      </c>
      <c r="B23" s="34" t="s">
        <v>122</v>
      </c>
      <c r="C23" s="35" t="s">
        <v>123</v>
      </c>
      <c r="D23" s="34">
        <v>1</v>
      </c>
      <c r="E23" s="34" t="s">
        <v>36</v>
      </c>
      <c r="F23" s="33">
        <v>4115.7</v>
      </c>
      <c r="G23" s="32">
        <f t="shared" si="0"/>
        <v>4115.7</v>
      </c>
      <c r="H23" s="24"/>
    </row>
    <row r="24" spans="1:8" ht="21" customHeight="1">
      <c r="A24" s="31">
        <v>19</v>
      </c>
      <c r="B24" s="34" t="s">
        <v>116</v>
      </c>
      <c r="C24" s="35" t="s">
        <v>117</v>
      </c>
      <c r="D24" s="34">
        <v>1</v>
      </c>
      <c r="E24" s="34" t="s">
        <v>36</v>
      </c>
      <c r="F24" s="33">
        <v>842.78</v>
      </c>
      <c r="G24" s="32">
        <f t="shared" si="0"/>
        <v>842.78</v>
      </c>
      <c r="H24" s="24"/>
    </row>
    <row r="25" spans="1:8" ht="21" customHeight="1">
      <c r="A25" s="31">
        <v>20</v>
      </c>
      <c r="B25" s="34" t="s">
        <v>59</v>
      </c>
      <c r="C25" s="35" t="s">
        <v>60</v>
      </c>
      <c r="D25" s="34">
        <v>8</v>
      </c>
      <c r="E25" s="34" t="s">
        <v>36</v>
      </c>
      <c r="F25" s="33">
        <v>271.52</v>
      </c>
      <c r="G25" s="32">
        <f t="shared" si="0"/>
        <v>2172.16</v>
      </c>
      <c r="H25" s="24"/>
    </row>
    <row r="26" spans="1:8" ht="21" customHeight="1">
      <c r="A26" s="31">
        <v>21</v>
      </c>
      <c r="B26" s="34" t="s">
        <v>61</v>
      </c>
      <c r="C26" s="35" t="s">
        <v>62</v>
      </c>
      <c r="D26" s="34">
        <v>8</v>
      </c>
      <c r="E26" s="34" t="s">
        <v>36</v>
      </c>
      <c r="F26" s="33">
        <v>600</v>
      </c>
      <c r="G26" s="32">
        <f t="shared" si="0"/>
        <v>4800</v>
      </c>
      <c r="H26" s="24"/>
    </row>
    <row r="27" spans="1:8" ht="21" customHeight="1">
      <c r="A27" s="31">
        <v>22</v>
      </c>
      <c r="B27" s="34" t="s">
        <v>107</v>
      </c>
      <c r="C27" s="35" t="s">
        <v>108</v>
      </c>
      <c r="D27" s="34">
        <v>6</v>
      </c>
      <c r="E27" s="34" t="s">
        <v>36</v>
      </c>
      <c r="F27" s="33">
        <v>146.63</v>
      </c>
      <c r="G27" s="32">
        <f t="shared" si="0"/>
        <v>879.78</v>
      </c>
      <c r="H27" s="24"/>
    </row>
    <row r="28" spans="1:8" ht="21" customHeight="1">
      <c r="A28" s="31">
        <v>23</v>
      </c>
      <c r="B28" s="34" t="s">
        <v>109</v>
      </c>
      <c r="C28" s="35" t="s">
        <v>110</v>
      </c>
      <c r="D28" s="34">
        <v>65</v>
      </c>
      <c r="E28" s="34" t="s">
        <v>36</v>
      </c>
      <c r="F28" s="33">
        <v>4</v>
      </c>
      <c r="G28" s="32">
        <f t="shared" si="0"/>
        <v>260</v>
      </c>
      <c r="H28" s="24"/>
    </row>
    <row r="29" spans="1:8" ht="21" customHeight="1">
      <c r="A29" s="31">
        <v>24</v>
      </c>
      <c r="B29" s="34" t="s">
        <v>113</v>
      </c>
      <c r="C29" s="35" t="s">
        <v>114</v>
      </c>
      <c r="D29" s="34">
        <v>9</v>
      </c>
      <c r="E29" s="34" t="s">
        <v>36</v>
      </c>
      <c r="F29" s="33">
        <v>788</v>
      </c>
      <c r="G29" s="32">
        <f t="shared" si="0"/>
        <v>7092</v>
      </c>
      <c r="H29" s="24"/>
    </row>
    <row r="30" spans="1:8" ht="21" customHeight="1">
      <c r="A30" s="31">
        <v>25</v>
      </c>
      <c r="B30" s="34" t="s">
        <v>111</v>
      </c>
      <c r="C30" s="35" t="s">
        <v>112</v>
      </c>
      <c r="D30" s="34">
        <v>12</v>
      </c>
      <c r="E30" s="34" t="s">
        <v>36</v>
      </c>
      <c r="F30" s="33">
        <v>240</v>
      </c>
      <c r="G30" s="32">
        <f t="shared" si="0"/>
        <v>2880</v>
      </c>
      <c r="H30" s="24"/>
    </row>
    <row r="31" spans="1:8" ht="21" customHeight="1">
      <c r="A31" s="31">
        <v>26</v>
      </c>
      <c r="B31" s="34" t="s">
        <v>39</v>
      </c>
      <c r="C31" s="35" t="s">
        <v>38</v>
      </c>
      <c r="D31" s="34">
        <v>4.9400000000000004</v>
      </c>
      <c r="E31" s="34" t="s">
        <v>37</v>
      </c>
      <c r="F31" s="33">
        <v>6579</v>
      </c>
      <c r="G31" s="32">
        <f t="shared" si="0"/>
        <v>32500.260000000002</v>
      </c>
      <c r="H31" s="24"/>
    </row>
    <row r="32" spans="1:8" ht="21" customHeight="1">
      <c r="A32" s="31">
        <v>27</v>
      </c>
      <c r="B32" s="34" t="s">
        <v>57</v>
      </c>
      <c r="C32" s="35" t="s">
        <v>58</v>
      </c>
      <c r="D32" s="34">
        <v>8</v>
      </c>
      <c r="E32" s="34" t="s">
        <v>36</v>
      </c>
      <c r="F32" s="33">
        <v>1500</v>
      </c>
      <c r="G32" s="32">
        <f t="shared" si="0"/>
        <v>12000</v>
      </c>
      <c r="H32" s="24"/>
    </row>
    <row r="33" spans="1:8" ht="21" customHeight="1">
      <c r="A33" s="31">
        <v>28</v>
      </c>
      <c r="B33" s="34" t="s">
        <v>124</v>
      </c>
      <c r="C33" s="35" t="s">
        <v>125</v>
      </c>
      <c r="D33" s="34">
        <v>2</v>
      </c>
      <c r="E33" s="34" t="s">
        <v>42</v>
      </c>
      <c r="F33" s="33">
        <v>6204</v>
      </c>
      <c r="G33" s="32">
        <f t="shared" si="0"/>
        <v>12408</v>
      </c>
      <c r="H33" s="24"/>
    </row>
    <row r="34" spans="1:8" ht="21" customHeight="1">
      <c r="A34" s="31">
        <v>29</v>
      </c>
      <c r="B34" s="34" t="s">
        <v>126</v>
      </c>
      <c r="C34" s="35" t="s">
        <v>127</v>
      </c>
      <c r="D34" s="34">
        <v>0.75</v>
      </c>
      <c r="E34" s="34" t="s">
        <v>104</v>
      </c>
      <c r="F34" s="33">
        <v>221</v>
      </c>
      <c r="G34" s="32">
        <f t="shared" si="0"/>
        <v>165.75</v>
      </c>
      <c r="H34" s="24"/>
    </row>
    <row r="35" spans="1:8" ht="21" customHeight="1">
      <c r="A35" s="31">
        <v>30</v>
      </c>
      <c r="B35" s="34" t="s">
        <v>128</v>
      </c>
      <c r="C35" s="35" t="s">
        <v>129</v>
      </c>
      <c r="D35" s="34">
        <v>0.75</v>
      </c>
      <c r="E35" s="34" t="s">
        <v>104</v>
      </c>
      <c r="F35" s="33">
        <v>185</v>
      </c>
      <c r="G35" s="32">
        <f t="shared" si="0"/>
        <v>138.75</v>
      </c>
      <c r="H35" s="24"/>
    </row>
    <row r="36" spans="1:8" ht="28.5" customHeight="1">
      <c r="A36" s="82" t="s">
        <v>35</v>
      </c>
      <c r="B36" s="83"/>
      <c r="C36" s="83"/>
      <c r="D36" s="83"/>
      <c r="E36" s="83"/>
      <c r="F36" s="84"/>
      <c r="G36" s="30">
        <f>SUM(G6:G35)</f>
        <v>177848.182</v>
      </c>
      <c r="H36" s="24"/>
    </row>
    <row r="37" spans="1:8" ht="17.25" customHeight="1">
      <c r="A37" s="29"/>
      <c r="B37" s="29"/>
      <c r="C37" s="28"/>
      <c r="D37" s="27"/>
      <c r="E37" s="27"/>
      <c r="F37" s="26"/>
      <c r="G37" s="25"/>
      <c r="H37" s="24"/>
    </row>
    <row r="38" spans="1:8" ht="23.25" customHeight="1">
      <c r="A38" s="21"/>
      <c r="B38" s="23" t="s">
        <v>34</v>
      </c>
      <c r="C38" s="22"/>
      <c r="D38" s="21"/>
      <c r="E38" s="21"/>
      <c r="F38" s="21"/>
      <c r="G38" s="21"/>
    </row>
    <row r="39" spans="1:8" ht="38.25" customHeight="1">
      <c r="A39" s="20">
        <v>1</v>
      </c>
      <c r="B39" s="85" t="s">
        <v>33</v>
      </c>
      <c r="C39" s="85"/>
      <c r="D39" s="85"/>
      <c r="E39" s="85"/>
      <c r="F39" s="85"/>
      <c r="G39" s="85"/>
    </row>
    <row r="40" spans="1:8" s="19" customFormat="1" ht="30.75" customHeight="1">
      <c r="A40" s="20">
        <v>2</v>
      </c>
      <c r="B40" s="86" t="s">
        <v>133</v>
      </c>
      <c r="C40" s="86"/>
      <c r="D40" s="86"/>
      <c r="E40" s="86"/>
      <c r="F40" s="86"/>
      <c r="G40" s="86"/>
    </row>
    <row r="41" spans="1:8" s="19" customFormat="1" ht="38.25" customHeight="1">
      <c r="A41" s="20">
        <v>3</v>
      </c>
      <c r="B41" s="86" t="s">
        <v>32</v>
      </c>
      <c r="C41" s="86"/>
      <c r="D41" s="86"/>
      <c r="E41" s="86"/>
      <c r="F41" s="86"/>
      <c r="G41" s="86"/>
    </row>
    <row r="42" spans="1:8" s="19" customFormat="1" ht="25.5" customHeight="1">
      <c r="A42" s="20">
        <v>4</v>
      </c>
      <c r="B42" s="86" t="s">
        <v>31</v>
      </c>
      <c r="C42" s="86"/>
      <c r="D42" s="86"/>
      <c r="E42" s="86"/>
      <c r="F42" s="86"/>
      <c r="G42" s="86"/>
    </row>
    <row r="43" spans="1:8" s="19" customFormat="1" ht="30.75" customHeight="1">
      <c r="A43" s="20">
        <v>5</v>
      </c>
      <c r="B43" s="86" t="s">
        <v>132</v>
      </c>
      <c r="C43" s="86"/>
      <c r="D43" s="86"/>
      <c r="E43" s="86"/>
      <c r="F43" s="86"/>
      <c r="G43" s="86"/>
    </row>
    <row r="44" spans="1:8" s="64" customFormat="1" ht="30.75" customHeight="1">
      <c r="A44" s="63">
        <v>6</v>
      </c>
      <c r="B44" s="89" t="s">
        <v>131</v>
      </c>
      <c r="C44" s="89"/>
      <c r="D44" s="89"/>
      <c r="E44" s="89"/>
      <c r="F44" s="89"/>
      <c r="G44" s="89"/>
    </row>
    <row r="45" spans="1:8" ht="17.25" customHeight="1">
      <c r="A45" s="18" t="s">
        <v>30</v>
      </c>
      <c r="E45" s="87" t="s">
        <v>115</v>
      </c>
      <c r="F45" s="87"/>
      <c r="G45" s="87"/>
    </row>
    <row r="46" spans="1:8">
      <c r="B46" s="57"/>
      <c r="E46" s="88" t="s">
        <v>29</v>
      </c>
      <c r="F46" s="88"/>
      <c r="G46" s="88"/>
    </row>
    <row r="47" spans="1:8">
      <c r="C47" s="61"/>
      <c r="D47" s="17"/>
      <c r="E47" s="17"/>
      <c r="F47" s="17"/>
      <c r="G47" s="17"/>
    </row>
    <row r="48" spans="1:8" ht="16.5">
      <c r="A48" s="73" t="s">
        <v>28</v>
      </c>
      <c r="B48" s="73"/>
      <c r="C48" s="73"/>
      <c r="D48" s="73"/>
      <c r="E48" s="73"/>
      <c r="F48" s="73"/>
      <c r="G48" s="73"/>
    </row>
    <row r="49" spans="1:7" ht="16.5">
      <c r="A49" s="10" t="s">
        <v>27</v>
      </c>
    </row>
    <row r="51" spans="1:7" ht="30">
      <c r="A51" s="15" t="s">
        <v>26</v>
      </c>
      <c r="B51" s="15" t="s">
        <v>25</v>
      </c>
      <c r="C51" s="16" t="s">
        <v>24</v>
      </c>
      <c r="D51" s="15" t="s">
        <v>23</v>
      </c>
      <c r="E51" s="15" t="s">
        <v>22</v>
      </c>
      <c r="F51" s="59" t="s">
        <v>21</v>
      </c>
      <c r="G51" s="60"/>
    </row>
    <row r="52" spans="1:7">
      <c r="G52" s="14"/>
    </row>
    <row r="53" spans="1:7" s="13" customFormat="1" ht="60.75" customHeight="1">
      <c r="A53" s="10" t="s">
        <v>20</v>
      </c>
      <c r="B53" s="12"/>
      <c r="C53" s="11"/>
      <c r="D53" s="6"/>
      <c r="E53" s="6"/>
      <c r="F53" s="6"/>
      <c r="G53" s="6"/>
    </row>
    <row r="54" spans="1:7" ht="59.25" customHeight="1">
      <c r="A54" s="10" t="s">
        <v>19</v>
      </c>
      <c r="B54" s="12"/>
      <c r="C54" s="11"/>
    </row>
    <row r="55" spans="1:7" ht="16.5">
      <c r="A55" s="10" t="s">
        <v>18</v>
      </c>
      <c r="B55" s="12"/>
      <c r="C55" s="11"/>
    </row>
    <row r="56" spans="1:7" ht="16.5">
      <c r="A56" s="10" t="s">
        <v>17</v>
      </c>
      <c r="B56" s="12"/>
      <c r="C56" s="11"/>
    </row>
    <row r="57" spans="1:7" ht="16.5">
      <c r="A57" s="10" t="s">
        <v>16</v>
      </c>
    </row>
    <row r="58" spans="1:7" ht="16.5">
      <c r="A58" s="10" t="s">
        <v>15</v>
      </c>
    </row>
    <row r="61" spans="1:7" ht="45">
      <c r="B61" s="59" t="s">
        <v>14</v>
      </c>
      <c r="C61" s="69" t="s">
        <v>13</v>
      </c>
      <c r="D61" s="70"/>
    </row>
    <row r="64" spans="1:7">
      <c r="A64" s="71" t="s">
        <v>12</v>
      </c>
      <c r="B64" s="71"/>
      <c r="C64" s="71"/>
      <c r="D64" s="71"/>
      <c r="E64" s="71"/>
      <c r="F64" s="71"/>
      <c r="G64" s="8"/>
    </row>
    <row r="65" spans="1:7">
      <c r="A65" s="72" t="s">
        <v>11</v>
      </c>
      <c r="B65" s="72"/>
      <c r="C65" s="72"/>
      <c r="D65" s="72"/>
      <c r="E65" s="72"/>
      <c r="F65" s="72"/>
      <c r="G65" s="9">
        <f>G64*0.1236</f>
        <v>0</v>
      </c>
    </row>
    <row r="66" spans="1:7" ht="29.25" customHeight="1">
      <c r="A66" s="71" t="s">
        <v>10</v>
      </c>
      <c r="B66" s="71"/>
      <c r="C66" s="71"/>
      <c r="D66" s="71"/>
      <c r="E66" s="71"/>
      <c r="F66" s="71"/>
      <c r="G66" s="8">
        <f>SUM(G64:G65)</f>
        <v>0</v>
      </c>
    </row>
    <row r="68" spans="1:7">
      <c r="B68" s="68" t="s">
        <v>9</v>
      </c>
      <c r="C68" s="68"/>
      <c r="D68" s="68"/>
      <c r="E68" s="68"/>
      <c r="F68" s="68"/>
      <c r="G68" s="68"/>
    </row>
    <row r="69" spans="1:7">
      <c r="B69" s="68"/>
      <c r="C69" s="68"/>
      <c r="D69" s="68"/>
      <c r="E69" s="68"/>
      <c r="F69" s="68"/>
      <c r="G69" s="68"/>
    </row>
    <row r="70" spans="1:7">
      <c r="B70" s="68"/>
      <c r="C70" s="68"/>
      <c r="D70" s="68"/>
      <c r="E70" s="68"/>
      <c r="F70" s="68"/>
      <c r="G70" s="68"/>
    </row>
    <row r="71" spans="1:7">
      <c r="B71" s="68"/>
      <c r="C71" s="68"/>
      <c r="D71" s="68"/>
      <c r="E71" s="68"/>
      <c r="F71" s="68"/>
      <c r="G71" s="68"/>
    </row>
    <row r="72" spans="1:7">
      <c r="B72" s="58"/>
      <c r="C72" s="58"/>
      <c r="D72" s="58"/>
      <c r="E72" s="58"/>
      <c r="F72" s="58"/>
      <c r="G72" s="58"/>
    </row>
    <row r="73" spans="1:7">
      <c r="B73" s="68" t="s">
        <v>8</v>
      </c>
      <c r="C73" s="68"/>
      <c r="D73" s="68"/>
      <c r="E73" s="68"/>
      <c r="F73" s="68"/>
      <c r="G73" s="68"/>
    </row>
    <row r="74" spans="1:7">
      <c r="B74" s="68"/>
      <c r="C74" s="68"/>
      <c r="D74" s="68"/>
      <c r="E74" s="68"/>
      <c r="F74" s="68"/>
      <c r="G74" s="68"/>
    </row>
    <row r="75" spans="1:7">
      <c r="B75" s="68"/>
      <c r="C75" s="68"/>
      <c r="D75" s="68"/>
      <c r="E75" s="68"/>
      <c r="F75" s="68"/>
      <c r="G75" s="68"/>
    </row>
    <row r="76" spans="1:7">
      <c r="B76" s="68"/>
      <c r="C76" s="68"/>
      <c r="D76" s="68"/>
      <c r="E76" s="68"/>
      <c r="F76" s="68"/>
      <c r="G76" s="68"/>
    </row>
    <row r="78" spans="1:7">
      <c r="B78" s="68" t="s">
        <v>7</v>
      </c>
      <c r="C78" s="68"/>
      <c r="D78" s="68"/>
      <c r="E78" s="68"/>
      <c r="F78" s="68"/>
      <c r="G78" s="68"/>
    </row>
    <row r="79" spans="1:7">
      <c r="B79" s="68"/>
      <c r="C79" s="68"/>
      <c r="D79" s="68"/>
      <c r="E79" s="68"/>
      <c r="F79" s="68"/>
      <c r="G79" s="68"/>
    </row>
    <row r="80" spans="1:7">
      <c r="B80" s="68"/>
      <c r="C80" s="68"/>
      <c r="D80" s="68"/>
      <c r="E80" s="68"/>
      <c r="F80" s="68"/>
      <c r="G80" s="68"/>
    </row>
    <row r="81" spans="1:7">
      <c r="B81" s="68"/>
      <c r="C81" s="68"/>
      <c r="D81" s="68"/>
      <c r="E81" s="68"/>
      <c r="F81" s="68"/>
      <c r="G81" s="68"/>
    </row>
    <row r="83" spans="1:7">
      <c r="A83" s="5"/>
      <c r="B83" s="68" t="s">
        <v>6</v>
      </c>
      <c r="C83" s="68"/>
      <c r="D83" s="68"/>
      <c r="E83" s="68"/>
      <c r="F83" s="68"/>
      <c r="G83" s="68"/>
    </row>
    <row r="84" spans="1:7">
      <c r="A84" s="5"/>
      <c r="B84" s="68"/>
      <c r="C84" s="68"/>
      <c r="D84" s="68"/>
      <c r="E84" s="68"/>
      <c r="F84" s="68"/>
      <c r="G84" s="68"/>
    </row>
    <row r="85" spans="1:7">
      <c r="A85" s="5"/>
      <c r="B85" s="68"/>
      <c r="C85" s="68"/>
      <c r="D85" s="68"/>
      <c r="E85" s="68"/>
      <c r="F85" s="68"/>
      <c r="G85" s="68"/>
    </row>
    <row r="86" spans="1:7">
      <c r="A86" s="5"/>
      <c r="B86" s="68"/>
      <c r="C86" s="68"/>
      <c r="D86" s="68"/>
      <c r="E86" s="68"/>
      <c r="F86" s="68"/>
      <c r="G86" s="68"/>
    </row>
  </sheetData>
  <mergeCells count="21">
    <mergeCell ref="A48:G48"/>
    <mergeCell ref="A1:G1"/>
    <mergeCell ref="A2:G3"/>
    <mergeCell ref="D4:E4"/>
    <mergeCell ref="A36:F36"/>
    <mergeCell ref="B39:G39"/>
    <mergeCell ref="B40:G40"/>
    <mergeCell ref="B41:G41"/>
    <mergeCell ref="B42:G42"/>
    <mergeCell ref="B43:G43"/>
    <mergeCell ref="E45:G45"/>
    <mergeCell ref="E46:G46"/>
    <mergeCell ref="B44:G44"/>
    <mergeCell ref="B78:G81"/>
    <mergeCell ref="B83:G86"/>
    <mergeCell ref="C61:D61"/>
    <mergeCell ref="A64:F64"/>
    <mergeCell ref="A65:F65"/>
    <mergeCell ref="A66:F66"/>
    <mergeCell ref="B68:G71"/>
    <mergeCell ref="B73:G76"/>
  </mergeCells>
  <conditionalFormatting sqref="B8">
    <cfRule type="duplicateValues" dxfId="8" priority="9"/>
  </conditionalFormatting>
  <conditionalFormatting sqref="B6:B7">
    <cfRule type="duplicateValues" dxfId="7" priority="8" stopIfTrue="1"/>
  </conditionalFormatting>
  <conditionalFormatting sqref="B6:B7">
    <cfRule type="duplicateValues" dxfId="6" priority="6"/>
    <cfRule type="duplicateValues" dxfId="5" priority="7"/>
  </conditionalFormatting>
  <conditionalFormatting sqref="B13:B35">
    <cfRule type="duplicateValues" dxfId="4" priority="23"/>
  </conditionalFormatting>
  <conditionalFormatting sqref="C13:C35">
    <cfRule type="duplicateValues" dxfId="3" priority="25" stopIfTrue="1"/>
  </conditionalFormatting>
  <conditionalFormatting sqref="B6:B35">
    <cfRule type="duplicateValues" dxfId="2" priority="27" stopIfTrue="1"/>
  </conditionalFormatting>
  <conditionalFormatting sqref="B6:B35">
    <cfRule type="duplicateValues" dxfId="1" priority="29"/>
    <cfRule type="duplicateValues" dxfId="0" priority="30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Table 1 </vt:lpstr>
      <vt:lpstr>T-2421-45-06-01-01-006</vt:lpstr>
      <vt:lpstr>'T-2421-45-06-01-01-006'!Print_Area</vt:lpstr>
      <vt:lpstr>'Table 1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2024-12-23T06:07:19Z</cp:lastPrinted>
  <dcterms:created xsi:type="dcterms:W3CDTF">2022-09-01T11:38:40Z</dcterms:created>
  <dcterms:modified xsi:type="dcterms:W3CDTF">2024-12-31T06:26:23Z</dcterms:modified>
</cp:coreProperties>
</file>